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895" windowHeight="9975"/>
  </bookViews>
  <sheets>
    <sheet name="РПР" sheetId="1" r:id="rId1"/>
  </sheets>
  <calcPr calcId="124519"/>
</workbook>
</file>

<file path=xl/calcChain.xml><?xml version="1.0" encoding="utf-8"?>
<calcChain xmlns="http://schemas.openxmlformats.org/spreadsheetml/2006/main">
  <c r="F57" i="1"/>
  <c r="E57"/>
  <c r="D57"/>
  <c r="F55"/>
  <c r="E55"/>
  <c r="D55"/>
  <c r="F52"/>
  <c r="E52"/>
  <c r="D52"/>
  <c r="F47"/>
  <c r="E47"/>
  <c r="D47"/>
  <c r="F44"/>
  <c r="E44"/>
  <c r="D44"/>
  <c r="F37"/>
  <c r="E37"/>
  <c r="D37"/>
  <c r="F33"/>
  <c r="E33"/>
  <c r="D33"/>
  <c r="F28"/>
  <c r="F59" s="1"/>
  <c r="E28"/>
  <c r="D28"/>
  <c r="F25"/>
  <c r="E25"/>
  <c r="E59" s="1"/>
  <c r="D25"/>
  <c r="F16"/>
  <c r="E16"/>
  <c r="D16"/>
  <c r="D59" s="1"/>
</calcChain>
</file>

<file path=xl/sharedStrings.xml><?xml version="1.0" encoding="utf-8"?>
<sst xmlns="http://schemas.openxmlformats.org/spreadsheetml/2006/main" count="145" uniqueCount="76">
  <si>
    <t xml:space="preserve">                                                Приложение 3</t>
  </si>
  <si>
    <t xml:space="preserve">                                                к решению Думы Конаковского муниципального округа</t>
  </si>
  <si>
    <t xml:space="preserve">"О бюджете Конаковского района </t>
  </si>
  <si>
    <t>на 2023 год и на плановый период 2024 и 2025 годов"</t>
  </si>
  <si>
    <t xml:space="preserve">                                                Приложение 4</t>
  </si>
  <si>
    <t xml:space="preserve">                                                к решению Собрания депутатов</t>
  </si>
  <si>
    <t xml:space="preserve">                     Конаковского района от 22.12.2022 №406</t>
  </si>
  <si>
    <t>Распределение бюджетных ассигнований  бюджета района по разделам и подразделам классификации расходов бюджетов на 2023 год и на плановый период 2024 и 2025 годов</t>
  </si>
  <si>
    <t>р</t>
  </si>
  <si>
    <t>П</t>
  </si>
  <si>
    <t>Наименование</t>
  </si>
  <si>
    <t>Утверждено по бюджету     2023</t>
  </si>
  <si>
    <t>Утверждено по бюджету     2024</t>
  </si>
  <si>
    <t>Утверждено по бюджету     2025</t>
  </si>
  <si>
    <t>1</t>
  </si>
  <si>
    <t>2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</si>
  <si>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</si>
  <si>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</si>
  <si>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</si>
  <si>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</si>
  <si>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</si>
  <si>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 xml:space="preserve">Функционирование законодательных  (представительных) органов государственной власти и представительных органов муниципальных образований 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</si>
  <si>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</si>
  <si>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</si>
  <si>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</si>
  <si>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</si>
  <si>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</si>
  <si>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</si>
  <si>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07</t>
  </si>
  <si>
    <t>Обеспечение проведение выборов и референдумов</t>
  </si>
  <si>
    <t>11</t>
  </si>
  <si>
    <t>Резервные фонды</t>
  </si>
  <si>
    <t>13</t>
  </si>
  <si>
    <t>Другие общегосударственные вопросы</t>
  </si>
  <si>
    <t>00</t>
  </si>
  <si>
    <t>Национальная безопасность и правоохранительная деятельность</t>
  </si>
  <si>
    <t>Органы юстиции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</si>
  <si>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</si>
  <si>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</si>
  <si>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</si>
  <si>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Сельское хозяйство и рыболовство</t>
  </si>
  <si>
    <t>08</t>
  </si>
  <si>
    <t>Транспорт</t>
  </si>
  <si>
    <t>09</t>
  </si>
  <si>
    <t>Дорожное хозяйство (дорожные фонды)</t>
  </si>
  <si>
    <t>12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</si>
  <si>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</si>
  <si>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</si>
  <si>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</si>
  <si>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</si>
  <si>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</si>
  <si>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</si>
  <si>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</si>
  <si>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</si>
  <si>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</si>
  <si>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</si>
  <si>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</si>
  <si>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</si>
  <si>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 xml:space="preserve">Культура, кинематография 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</si>
  <si>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</si>
  <si>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</si>
  <si>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</si>
  <si>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</si>
  <si>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</si>
  <si>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</si>
  <si>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</si>
  <si>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</si>
  <si>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</si>
  <si>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Спорт высших достижений</t>
  </si>
  <si>
    <t>Средства массовой информации</t>
  </si>
  <si>
    <t>Другие вопросы в области средств массовой информации</t>
  </si>
  <si>
    <t>14</t>
  </si>
  <si>
    <t>Межбюджетные трансферты общего характера  бюджетам бюджетной системы Российской Федерации</t>
  </si>
  <si>
    <t>Прочие межбюджетные трансферты общего характера</t>
  </si>
  <si>
    <t>ВСЕГО</t>
  </si>
  <si>
    <t xml:space="preserve">              от 21.12.2023 № 96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</si>
</sst>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"/>
    <numFmt numFmtId="166" formatCode="0.000"/>
  </numFmts>
  <fonts count="13"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9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53">
    <xf numFmtId="0" fontId="0" fillId="0" borderId="0">
      <alignment vertical="top"/>
    </xf>
    <xf numFmtId="0" fontId="5" fillId="0" borderId="9">
      <alignment horizontal="center" wrapText="1"/>
    </xf>
    <xf numFmtId="0" fontId="6" fillId="0" borderId="0">
      <alignment vertical="center" wrapText="1"/>
    </xf>
    <xf numFmtId="0" fontId="7" fillId="0" borderId="0">
      <alignment vertical="center" wrapText="1"/>
    </xf>
    <xf numFmtId="0" fontId="5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14" fontId="5" fillId="0" borderId="0">
      <alignment vertical="center" wrapText="1"/>
    </xf>
    <xf numFmtId="0" fontId="9" fillId="0" borderId="0"/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8" fillId="0" borderId="0">
      <alignment horizontal="right" vertical="center"/>
    </xf>
    <xf numFmtId="0" fontId="9" fillId="0" borderId="0">
      <alignment vertical="center"/>
    </xf>
    <xf numFmtId="0" fontId="6" fillId="0" borderId="0">
      <alignment horizontal="center" vertical="center"/>
    </xf>
    <xf numFmtId="0" fontId="6" fillId="0" borderId="0"/>
    <xf numFmtId="0" fontId="6" fillId="0" borderId="10">
      <alignment horizontal="center" vertical="center" wrapText="1"/>
    </xf>
    <xf numFmtId="0" fontId="6" fillId="0" borderId="10">
      <alignment horizontal="center" vertical="center" wrapText="1"/>
    </xf>
    <xf numFmtId="0" fontId="6" fillId="0" borderId="11">
      <alignment horizontal="left" vertical="center" wrapText="1"/>
    </xf>
    <xf numFmtId="0" fontId="10" fillId="0" borderId="12">
      <alignment horizontal="left" vertical="center" wrapText="1" indent="1"/>
    </xf>
    <xf numFmtId="0" fontId="9" fillId="0" borderId="13"/>
    <xf numFmtId="0" fontId="6" fillId="0" borderId="10">
      <alignment horizontal="center" vertical="center" wrapText="1"/>
    </xf>
    <xf numFmtId="0" fontId="9" fillId="0" borderId="14">
      <alignment horizontal="center"/>
    </xf>
    <xf numFmtId="49" fontId="6" fillId="0" borderId="15">
      <alignment horizontal="center" vertical="center" shrinkToFit="1"/>
    </xf>
    <xf numFmtId="49" fontId="10" fillId="0" borderId="15">
      <alignment horizontal="center" vertical="center" shrinkToFit="1"/>
    </xf>
    <xf numFmtId="0" fontId="6" fillId="0" borderId="10">
      <alignment horizontal="center" vertical="center" wrapText="1"/>
    </xf>
    <xf numFmtId="49" fontId="6" fillId="0" borderId="10">
      <alignment horizontal="center" vertical="center"/>
    </xf>
    <xf numFmtId="49" fontId="10" fillId="0" borderId="10">
      <alignment horizontal="center" vertical="center" shrinkToFit="1"/>
    </xf>
    <xf numFmtId="0" fontId="8" fillId="0" borderId="0">
      <alignment wrapText="1"/>
    </xf>
    <xf numFmtId="0" fontId="8" fillId="0" borderId="0"/>
    <xf numFmtId="0" fontId="6" fillId="0" borderId="16">
      <alignment horizontal="center" vertical="center" shrinkToFit="1"/>
    </xf>
    <xf numFmtId="0" fontId="6" fillId="0" borderId="17">
      <alignment horizontal="center" vertical="center" wrapText="1"/>
    </xf>
    <xf numFmtId="4" fontId="6" fillId="0" borderId="10">
      <alignment horizontal="right" vertical="center"/>
    </xf>
    <xf numFmtId="4" fontId="10" fillId="0" borderId="10">
      <alignment horizontal="right" vertical="center"/>
    </xf>
    <xf numFmtId="0" fontId="8" fillId="0" borderId="18">
      <alignment horizontal="center" shrinkToFit="1"/>
    </xf>
    <xf numFmtId="0" fontId="11" fillId="0" borderId="0">
      <alignment horizontal="center" vertical="center" wrapText="1"/>
    </xf>
    <xf numFmtId="0" fontId="6" fillId="0" borderId="0">
      <alignment horizontal="center" vertical="center" wrapText="1"/>
    </xf>
    <xf numFmtId="0" fontId="6" fillId="0" borderId="18">
      <alignment horizontal="left" vertical="center" wrapText="1"/>
    </xf>
    <xf numFmtId="0" fontId="5" fillId="0" borderId="0"/>
    <xf numFmtId="0" fontId="8" fillId="0" borderId="18">
      <alignment horizontal="center"/>
    </xf>
    <xf numFmtId="0" fontId="8" fillId="0" borderId="0">
      <alignment horizontal="center" vertical="top"/>
    </xf>
    <xf numFmtId="0" fontId="5" fillId="0" borderId="19">
      <alignment horizontal="right"/>
    </xf>
    <xf numFmtId="0" fontId="6" fillId="0" borderId="16">
      <alignment horizontal="center" vertical="center" shrinkToFit="1"/>
    </xf>
    <xf numFmtId="0" fontId="8" fillId="0" borderId="0">
      <alignment horizontal="center"/>
    </xf>
    <xf numFmtId="0" fontId="8" fillId="0" borderId="0">
      <alignment horizontal="center" vertical="center" wrapText="1"/>
    </xf>
    <xf numFmtId="0" fontId="8" fillId="0" borderId="20">
      <alignment horizontal="center" vertical="top"/>
    </xf>
    <xf numFmtId="0" fontId="5" fillId="0" borderId="14">
      <alignment horizontal="center" vertical="center"/>
    </xf>
    <xf numFmtId="0" fontId="5" fillId="0" borderId="21">
      <alignment horizontal="center"/>
    </xf>
    <xf numFmtId="49" fontId="5" fillId="0" borderId="9">
      <alignment horizontal="center"/>
    </xf>
    <xf numFmtId="0" fontId="5" fillId="0" borderId="9">
      <alignment horizontal="center"/>
    </xf>
    <xf numFmtId="0" fontId="5" fillId="0" borderId="22">
      <alignment horizontal="center"/>
    </xf>
    <xf numFmtId="0" fontId="12" fillId="0" borderId="0">
      <alignment horizontal="center" vertical="center" wrapText="1"/>
    </xf>
    <xf numFmtId="0" fontId="8" fillId="0" borderId="0">
      <alignment horizontal="left" vertical="center"/>
    </xf>
    <xf numFmtId="0" fontId="8" fillId="0" borderId="0">
      <alignment horizontal="left" vertical="center" wrapText="1"/>
    </xf>
  </cellStyleXfs>
  <cellXfs count="48">
    <xf numFmtId="0" fontId="0" fillId="0" borderId="0" xfId="0">
      <alignment vertical="top"/>
    </xf>
    <xf numFmtId="0" fontId="0" fillId="0" borderId="0" xfId="0" applyNumberFormat="1" applyFont="1" applyFill="1" applyBorder="1" applyAlignment="1" applyProtection="1">
      <alignment vertical="top"/>
    </xf>
    <xf numFmtId="0" fontId="0" fillId="0" borderId="0" xfId="0" applyNumberFormat="1" applyFill="1" applyBorder="1" applyAlignment="1" applyProtection="1">
      <alignment horizontal="right" vertical="top"/>
    </xf>
    <xf numFmtId="0" fontId="0" fillId="0" borderId="0" xfId="0" applyNumberForma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center" vertical="top"/>
    </xf>
    <xf numFmtId="0" fontId="3" fillId="0" borderId="2" xfId="0" applyNumberFormat="1" applyFont="1" applyFill="1" applyBorder="1" applyAlignment="1" applyProtection="1">
      <alignment horizontal="center" vertical="top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0" fillId="0" borderId="0" xfId="0" applyBorder="1">
      <alignment vertical="top"/>
    </xf>
    <xf numFmtId="49" fontId="2" fillId="0" borderId="2" xfId="0" applyNumberFormat="1" applyFont="1" applyFill="1" applyBorder="1" applyAlignment="1" applyProtection="1">
      <alignment horizontal="center" vertical="top"/>
    </xf>
    <xf numFmtId="0" fontId="1" fillId="0" borderId="2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horizontal="center" vertical="top"/>
    </xf>
    <xf numFmtId="49" fontId="4" fillId="0" borderId="2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horizontal="left" vertical="top"/>
    </xf>
    <xf numFmtId="164" fontId="4" fillId="0" borderId="2" xfId="0" applyNumberFormat="1" applyFont="1" applyFill="1" applyBorder="1" applyAlignment="1" applyProtection="1">
      <alignment horizontal="right" vertical="top"/>
    </xf>
    <xf numFmtId="165" fontId="0" fillId="0" borderId="0" xfId="0" applyNumberFormat="1" applyBorder="1">
      <alignment vertical="top"/>
    </xf>
    <xf numFmtId="0" fontId="2" fillId="0" borderId="2" xfId="0" applyNumberFormat="1" applyFont="1" applyFill="1" applyBorder="1" applyAlignment="1" applyProtection="1">
      <alignment horizontal="left" vertical="top" wrapText="1"/>
    </xf>
    <xf numFmtId="164" fontId="2" fillId="0" borderId="2" xfId="0" applyNumberFormat="1" applyFont="1" applyFill="1" applyBorder="1" applyAlignment="1" applyProtection="1">
      <alignment horizontal="right" vertical="center"/>
    </xf>
    <xf numFmtId="164" fontId="2" fillId="0" borderId="2" xfId="0" applyNumberFormat="1" applyFont="1" applyFill="1" applyBorder="1" applyAlignment="1" applyProtection="1">
      <alignment horizontal="right" vertical="center" wrapText="1"/>
    </xf>
    <xf numFmtId="49" fontId="2" fillId="0" borderId="2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left" vertical="top" wrapText="1"/>
    </xf>
    <xf numFmtId="164" fontId="2" fillId="0" borderId="2" xfId="0" applyNumberFormat="1" applyFont="1" applyFill="1" applyBorder="1" applyAlignment="1" applyProtection="1">
      <alignment vertical="center"/>
    </xf>
    <xf numFmtId="0" fontId="2" fillId="0" borderId="2" xfId="0" applyNumberFormat="1" applyFont="1" applyFill="1" applyBorder="1" applyAlignment="1" applyProtection="1">
      <alignment horizontal="left" vertical="top"/>
    </xf>
    <xf numFmtId="49" fontId="4" fillId="0" borderId="5" xfId="0" applyNumberFormat="1" applyFont="1" applyFill="1" applyBorder="1" applyAlignment="1" applyProtection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left" vertical="top" wrapText="1"/>
    </xf>
    <xf numFmtId="164" fontId="4" fillId="0" borderId="2" xfId="0" applyNumberFormat="1" applyFont="1" applyFill="1" applyBorder="1" applyAlignment="1" applyProtection="1">
      <alignment horizontal="right" vertical="center"/>
    </xf>
    <xf numFmtId="49" fontId="2" fillId="0" borderId="5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left" vertical="top" wrapText="1"/>
    </xf>
    <xf numFmtId="49" fontId="3" fillId="0" borderId="2" xfId="0" applyNumberFormat="1" applyFont="1" applyFill="1" applyBorder="1" applyAlignment="1" applyProtection="1">
      <alignment horizontal="center" vertical="top"/>
    </xf>
    <xf numFmtId="164" fontId="0" fillId="0" borderId="0" xfId="0" applyNumberFormat="1" applyBorder="1">
      <alignment vertical="top"/>
    </xf>
    <xf numFmtId="164" fontId="0" fillId="0" borderId="0" xfId="0" applyNumberFormat="1">
      <alignment vertical="top"/>
    </xf>
    <xf numFmtId="164" fontId="4" fillId="0" borderId="2" xfId="0" applyNumberFormat="1" applyFont="1" applyFill="1" applyBorder="1" applyAlignment="1" applyProtection="1">
      <alignment vertical="center"/>
    </xf>
    <xf numFmtId="49" fontId="2" fillId="0" borderId="4" xfId="0" applyNumberFormat="1" applyFont="1" applyFill="1" applyBorder="1" applyAlignment="1" applyProtection="1">
      <alignment horizontal="center" vertical="top"/>
    </xf>
    <xf numFmtId="164" fontId="2" fillId="0" borderId="2" xfId="0" applyNumberFormat="1" applyFont="1" applyFill="1" applyBorder="1" applyAlignment="1" applyProtection="1">
      <alignment horizontal="right" vertical="top"/>
    </xf>
    <xf numFmtId="49" fontId="4" fillId="0" borderId="6" xfId="0" applyNumberFormat="1" applyFont="1" applyFill="1" applyBorder="1" applyAlignment="1" applyProtection="1">
      <alignment vertical="top"/>
    </xf>
    <xf numFmtId="49" fontId="4" fillId="0" borderId="7" xfId="0" applyNumberFormat="1" applyFont="1" applyFill="1" applyBorder="1" applyAlignment="1" applyProtection="1">
      <alignment vertical="top"/>
    </xf>
    <xf numFmtId="0" fontId="3" fillId="0" borderId="7" xfId="0" applyNumberFormat="1" applyFont="1" applyFill="1" applyBorder="1" applyAlignment="1" applyProtection="1">
      <alignment vertical="top"/>
    </xf>
    <xf numFmtId="164" fontId="4" fillId="0" borderId="8" xfId="0" applyNumberFormat="1" applyFont="1" applyFill="1" applyBorder="1" applyAlignment="1" applyProtection="1">
      <alignment vertical="top"/>
    </xf>
    <xf numFmtId="164" fontId="4" fillId="0" borderId="0" xfId="0" applyNumberFormat="1" applyFont="1" applyFill="1" applyBorder="1" applyAlignment="1" applyProtection="1">
      <alignment vertical="top"/>
    </xf>
    <xf numFmtId="166" fontId="2" fillId="0" borderId="0" xfId="0" applyNumberFormat="1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166" fontId="2" fillId="0" borderId="0" xfId="0" applyNumberFormat="1" applyFont="1" applyFill="1" applyBorder="1" applyAlignment="1" applyProtection="1">
      <alignment horizontal="center" vertical="top"/>
    </xf>
    <xf numFmtId="166" fontId="0" fillId="0" borderId="0" xfId="0" applyNumberFormat="1" applyFont="1" applyFill="1" applyBorder="1" applyAlignment="1" applyProtection="1">
      <alignment vertical="top"/>
    </xf>
    <xf numFmtId="164" fontId="0" fillId="0" borderId="0" xfId="0" applyNumberFormat="1" applyFont="1" applyFill="1" applyBorder="1" applyAlignment="1" applyProtection="1">
      <alignment vertical="top"/>
    </xf>
    <xf numFmtId="0" fontId="3" fillId="0" borderId="1" xfId="0" applyFont="1" applyBorder="1" applyAlignment="1">
      <alignment horizontal="center" vertical="top" wrapText="1"/>
    </xf>
  </cellXfs>
  <cellStyles count="53">
    <cellStyle name="st107" xfId="1"/>
    <cellStyle name="xl22" xfId="2"/>
    <cellStyle name="xl23" xfId="3"/>
    <cellStyle name="xl24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5" xfId="13"/>
    <cellStyle name="xl36" xfId="14"/>
    <cellStyle name="xl37" xfId="15"/>
    <cellStyle name="xl38" xfId="16"/>
    <cellStyle name="xl39" xfId="17"/>
    <cellStyle name="xl40" xfId="18"/>
    <cellStyle name="xl41" xfId="19"/>
    <cellStyle name="xl42" xfId="20"/>
    <cellStyle name="xl43" xfId="21"/>
    <cellStyle name="xl44" xfId="22"/>
    <cellStyle name="xl45" xfId="23"/>
    <cellStyle name="xl46" xfId="24"/>
    <cellStyle name="xl47" xfId="25"/>
    <cellStyle name="xl48" xfId="26"/>
    <cellStyle name="xl49" xfId="27"/>
    <cellStyle name="xl50" xfId="28"/>
    <cellStyle name="xl51" xfId="29"/>
    <cellStyle name="xl52" xfId="30"/>
    <cellStyle name="xl53" xfId="31"/>
    <cellStyle name="xl54" xfId="32"/>
    <cellStyle name="xl55" xfId="33"/>
    <cellStyle name="xl56" xfId="34"/>
    <cellStyle name="xl57" xfId="35"/>
    <cellStyle name="xl58" xfId="36"/>
    <cellStyle name="xl59" xfId="37"/>
    <cellStyle name="xl60" xfId="38"/>
    <cellStyle name="xl61" xfId="39"/>
    <cellStyle name="xl62" xfId="40"/>
    <cellStyle name="xl63" xfId="41"/>
    <cellStyle name="xl64" xfId="42"/>
    <cellStyle name="xl65" xfId="43"/>
    <cellStyle name="xl66" xfId="44"/>
    <cellStyle name="xl67" xfId="45"/>
    <cellStyle name="xl68" xfId="46"/>
    <cellStyle name="xl69" xfId="47"/>
    <cellStyle name="xl70" xfId="48"/>
    <cellStyle name="xl71" xfId="49"/>
    <cellStyle name="xl72" xfId="50"/>
    <cellStyle name="xl73" xfId="51"/>
    <cellStyle name="xl74" xfId="5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3"/>
  <sheetViews>
    <sheetView tabSelected="1" zoomScaleNormal="79" workbookViewId="0">
      <selection activeCell="E4" sqref="E4"/>
    </sheetView>
  </sheetViews>
  <sheetFormatPr defaultRowHeight="12.75"/>
  <cols>
    <col min="1" max="1" width="4.42578125" style="1" customWidth="1"/>
    <col min="2" max="2" width="5.140625" style="1" customWidth="1"/>
    <col min="3" max="3" width="58.5703125" style="1" customWidth="1"/>
    <col min="4" max="4" width="13.42578125" style="1" customWidth="1"/>
    <col min="5" max="5" width="13.5703125" style="1" customWidth="1"/>
    <col min="6" max="6" width="12.140625" style="1" customWidth="1"/>
    <col min="7" max="8" width="12.7109375" bestFit="1" customWidth="1"/>
    <col min="9" max="9" width="15.42578125" customWidth="1"/>
    <col min="10" max="10" width="12.5703125" customWidth="1"/>
  </cols>
  <sheetData>
    <row r="1" spans="1:9">
      <c r="F1" s="2" t="s">
        <v>0</v>
      </c>
    </row>
    <row r="2" spans="1:9">
      <c r="F2" s="2" t="s">
        <v>1</v>
      </c>
    </row>
    <row r="3" spans="1:9">
      <c r="F3" s="2" t="s">
        <v>75</v>
      </c>
    </row>
    <row r="4" spans="1:9">
      <c r="F4" s="2" t="s">
        <v>2</v>
      </c>
    </row>
    <row r="5" spans="1:9">
      <c r="F5" s="2" t="s">
        <v>3</v>
      </c>
    </row>
    <row r="7" spans="1:9">
      <c r="E7" s="3"/>
      <c r="F7" s="2" t="s">
        <v>4</v>
      </c>
    </row>
    <row r="8" spans="1:9">
      <c r="E8" s="4"/>
      <c r="F8" s="5" t="s">
        <v>5</v>
      </c>
    </row>
    <row r="9" spans="1:9">
      <c r="E9" s="3"/>
      <c r="F9" s="2" t="s">
        <v>6</v>
      </c>
    </row>
    <row r="10" spans="1:9">
      <c r="E10" s="3"/>
      <c r="F10" s="2" t="s">
        <v>2</v>
      </c>
    </row>
    <row r="11" spans="1:9">
      <c r="E11" s="3"/>
      <c r="F11" s="2" t="s">
        <v>3</v>
      </c>
    </row>
    <row r="12" spans="1:9">
      <c r="A12" s="6"/>
      <c r="B12" s="6"/>
      <c r="D12" s="6"/>
      <c r="F12" s="2"/>
    </row>
    <row r="13" spans="1:9" ht="47.25" customHeight="1">
      <c r="A13" s="6"/>
      <c r="B13" s="47" t="s">
        <v>7</v>
      </c>
      <c r="C13" s="47"/>
      <c r="D13" s="47"/>
      <c r="E13" s="47"/>
    </row>
    <row r="14" spans="1:9" ht="36">
      <c r="A14" s="7" t="s">
        <v>8</v>
      </c>
      <c r="B14" s="7" t="s">
        <v>9</v>
      </c>
      <c r="C14" s="8" t="s">
        <v>10</v>
      </c>
      <c r="D14" s="9" t="s">
        <v>11</v>
      </c>
      <c r="E14" s="10" t="s">
        <v>12</v>
      </c>
      <c r="F14" s="10" t="s">
        <v>13</v>
      </c>
      <c r="G14" s="11"/>
      <c r="H14" s="11"/>
      <c r="I14" s="11"/>
    </row>
    <row r="15" spans="1:9">
      <c r="A15" s="12" t="s">
        <v>14</v>
      </c>
      <c r="B15" s="12" t="s">
        <v>15</v>
      </c>
      <c r="C15" s="13">
        <v>3</v>
      </c>
      <c r="D15" s="14"/>
      <c r="E15" s="13">
        <v>5</v>
      </c>
      <c r="F15" s="13">
        <v>6</v>
      </c>
      <c r="G15" s="11"/>
      <c r="H15" s="11"/>
      <c r="I15" s="11"/>
    </row>
    <row r="16" spans="1:9">
      <c r="A16" s="15" t="s">
        <v>16</v>
      </c>
      <c r="B16" s="12"/>
      <c r="C16" s="16" t="s">
        <v>17</v>
      </c>
      <c r="D16" s="17">
        <f>SUM(D17:D24)</f>
        <v>172762.16499999998</v>
      </c>
      <c r="E16" s="17">
        <f>SUM(E17:E24)</f>
        <v>132169.73500000002</v>
      </c>
      <c r="F16" s="17">
        <f>SUM(F17:F24)</f>
        <v>132477.81700000001</v>
      </c>
      <c r="G16" s="11"/>
      <c r="H16" s="18"/>
      <c r="I16" s="11"/>
    </row>
    <row r="17" spans="1:9" ht="27" customHeight="1">
      <c r="A17" s="12" t="s">
        <v>16</v>
      </c>
      <c r="B17" s="12" t="s">
        <v>18</v>
      </c>
      <c r="C17" s="19" t="s">
        <v>19</v>
      </c>
      <c r="D17" s="20">
        <v>2387.56</v>
      </c>
      <c r="E17" s="20">
        <v>2623.6680000000001</v>
      </c>
      <c r="F17" s="20">
        <v>2623.6680000000001</v>
      </c>
      <c r="G17" s="11"/>
      <c r="H17" s="18"/>
      <c r="I17" s="11"/>
    </row>
    <row r="18" spans="1:9" ht="38.25" customHeight="1">
      <c r="A18" s="12" t="s">
        <v>16</v>
      </c>
      <c r="B18" s="12" t="s">
        <v>20</v>
      </c>
      <c r="C18" s="19" t="s">
        <v>21</v>
      </c>
      <c r="D18" s="21">
        <v>3548.2539999999999</v>
      </c>
      <c r="E18" s="21">
        <v>2606.8319999999999</v>
      </c>
      <c r="F18" s="21">
        <v>2606.8319999999999</v>
      </c>
      <c r="G18" s="11"/>
      <c r="H18" s="18"/>
      <c r="I18" s="11"/>
    </row>
    <row r="19" spans="1:9" ht="42" customHeight="1">
      <c r="A19" s="22" t="s">
        <v>16</v>
      </c>
      <c r="B19" s="22" t="s">
        <v>22</v>
      </c>
      <c r="C19" s="23" t="s">
        <v>23</v>
      </c>
      <c r="D19" s="21">
        <v>44043.504000000001</v>
      </c>
      <c r="E19" s="21">
        <v>36755.82</v>
      </c>
      <c r="F19" s="21">
        <v>36751.22</v>
      </c>
      <c r="G19" s="11"/>
      <c r="H19" s="18"/>
      <c r="I19" s="11"/>
    </row>
    <row r="20" spans="1:9">
      <c r="A20" s="22" t="s">
        <v>16</v>
      </c>
      <c r="B20" s="22" t="s">
        <v>24</v>
      </c>
      <c r="C20" s="19" t="s">
        <v>25</v>
      </c>
      <c r="D20" s="24">
        <v>3.2</v>
      </c>
      <c r="E20" s="24">
        <v>3.4</v>
      </c>
      <c r="F20" s="24">
        <v>3</v>
      </c>
      <c r="G20" s="11"/>
      <c r="H20" s="18"/>
      <c r="I20" s="11"/>
    </row>
    <row r="21" spans="1:9" ht="24">
      <c r="A21" s="22" t="s">
        <v>16</v>
      </c>
      <c r="B21" s="22" t="s">
        <v>26</v>
      </c>
      <c r="C21" s="19" t="s">
        <v>27</v>
      </c>
      <c r="D21" s="24">
        <v>21656.73</v>
      </c>
      <c r="E21" s="24">
        <v>18137.400000000001</v>
      </c>
      <c r="F21" s="24">
        <v>18137.400000000001</v>
      </c>
      <c r="G21" s="11"/>
      <c r="H21" s="18"/>
      <c r="I21" s="11"/>
    </row>
    <row r="22" spans="1:9">
      <c r="A22" s="22" t="s">
        <v>16</v>
      </c>
      <c r="B22" s="22" t="s">
        <v>28</v>
      </c>
      <c r="C22" s="19" t="s">
        <v>29</v>
      </c>
      <c r="D22" s="24">
        <v>5802.09</v>
      </c>
      <c r="E22" s="24">
        <v>0</v>
      </c>
      <c r="F22" s="24">
        <v>0</v>
      </c>
      <c r="G22" s="11"/>
      <c r="H22" s="18"/>
      <c r="I22" s="11"/>
    </row>
    <row r="23" spans="1:9">
      <c r="A23" s="12" t="s">
        <v>16</v>
      </c>
      <c r="B23" s="12" t="s">
        <v>30</v>
      </c>
      <c r="C23" s="25" t="s">
        <v>31</v>
      </c>
      <c r="D23" s="24">
        <v>80</v>
      </c>
      <c r="E23" s="24">
        <v>200</v>
      </c>
      <c r="F23" s="24">
        <v>200</v>
      </c>
      <c r="G23" s="11"/>
      <c r="H23" s="18"/>
      <c r="I23" s="11"/>
    </row>
    <row r="24" spans="1:9">
      <c r="A24" s="12" t="s">
        <v>16</v>
      </c>
      <c r="B24" s="12" t="s">
        <v>32</v>
      </c>
      <c r="C24" s="25" t="s">
        <v>33</v>
      </c>
      <c r="D24" s="24">
        <v>95240.827000000005</v>
      </c>
      <c r="E24" s="24">
        <v>71842.615000000005</v>
      </c>
      <c r="F24" s="24">
        <v>72155.697</v>
      </c>
      <c r="G24" s="11"/>
      <c r="H24" s="18"/>
      <c r="I24" s="11"/>
    </row>
    <row r="25" spans="1:9" ht="18.75" customHeight="1">
      <c r="A25" s="26" t="s">
        <v>20</v>
      </c>
      <c r="B25" s="26" t="s">
        <v>34</v>
      </c>
      <c r="C25" s="27" t="s">
        <v>35</v>
      </c>
      <c r="D25" s="28">
        <f>D26+D27</f>
        <v>8652.3809999999994</v>
      </c>
      <c r="E25" s="28">
        <f t="shared" ref="E25:F25" si="0">E26+E27</f>
        <v>8765.77</v>
      </c>
      <c r="F25" s="28">
        <f t="shared" si="0"/>
        <v>8765.77</v>
      </c>
      <c r="G25" s="11"/>
      <c r="H25" s="18"/>
      <c r="I25" s="11"/>
    </row>
    <row r="26" spans="1:9" ht="18.75" customHeight="1">
      <c r="A26" s="29" t="s">
        <v>20</v>
      </c>
      <c r="B26" s="29" t="s">
        <v>22</v>
      </c>
      <c r="C26" s="19" t="s">
        <v>36</v>
      </c>
      <c r="D26" s="20">
        <v>3758.9</v>
      </c>
      <c r="E26" s="20">
        <v>3965.6</v>
      </c>
      <c r="F26" s="20">
        <v>3965.6</v>
      </c>
      <c r="G26" s="11"/>
      <c r="H26" s="18"/>
      <c r="I26" s="11"/>
    </row>
    <row r="27" spans="1:9" ht="24">
      <c r="A27" s="12" t="s">
        <v>20</v>
      </c>
      <c r="B27" s="12" t="s">
        <v>37</v>
      </c>
      <c r="C27" s="19" t="s">
        <v>38</v>
      </c>
      <c r="D27" s="20">
        <v>4893.4809999999998</v>
      </c>
      <c r="E27" s="20">
        <v>4800.17</v>
      </c>
      <c r="F27" s="20">
        <v>4800.17</v>
      </c>
      <c r="G27" s="11"/>
      <c r="H27" s="18"/>
      <c r="I27" s="11"/>
    </row>
    <row r="28" spans="1:9" s="1" customFormat="1">
      <c r="A28" s="15" t="s">
        <v>22</v>
      </c>
      <c r="B28" s="15" t="s">
        <v>34</v>
      </c>
      <c r="C28" s="16" t="s">
        <v>39</v>
      </c>
      <c r="D28" s="28">
        <f>SUM(D30:D32)+D29</f>
        <v>200155.11800000002</v>
      </c>
      <c r="E28" s="28">
        <f t="shared" ref="E28:F28" si="1">SUM(E30:E32)+E29</f>
        <v>183054.39499999999</v>
      </c>
      <c r="F28" s="28">
        <f t="shared" si="1"/>
        <v>245450.68400000001</v>
      </c>
      <c r="G28" s="11"/>
      <c r="H28" s="18"/>
    </row>
    <row r="29" spans="1:9" s="1" customFormat="1">
      <c r="A29" s="12" t="s">
        <v>22</v>
      </c>
      <c r="B29" s="12" t="s">
        <v>24</v>
      </c>
      <c r="C29" s="19" t="s">
        <v>40</v>
      </c>
      <c r="D29" s="20">
        <v>0</v>
      </c>
      <c r="E29" s="20">
        <v>1500</v>
      </c>
      <c r="F29" s="20">
        <v>2000</v>
      </c>
      <c r="G29" s="11"/>
      <c r="H29" s="18"/>
    </row>
    <row r="30" spans="1:9">
      <c r="A30" s="12" t="s">
        <v>22</v>
      </c>
      <c r="B30" s="12" t="s">
        <v>41</v>
      </c>
      <c r="C30" s="25" t="s">
        <v>42</v>
      </c>
      <c r="D30" s="24">
        <v>4469.3590000000004</v>
      </c>
      <c r="E30" s="24">
        <v>1234.134</v>
      </c>
      <c r="F30" s="20">
        <v>1287.2</v>
      </c>
      <c r="G30" s="11"/>
      <c r="H30" s="18"/>
      <c r="I30" s="11"/>
    </row>
    <row r="31" spans="1:9">
      <c r="A31" s="12" t="s">
        <v>22</v>
      </c>
      <c r="B31" s="12" t="s">
        <v>43</v>
      </c>
      <c r="C31" s="25" t="s">
        <v>44</v>
      </c>
      <c r="D31" s="24">
        <v>191692.79500000001</v>
      </c>
      <c r="E31" s="24">
        <v>175548.45699999999</v>
      </c>
      <c r="F31" s="24">
        <v>179264.38</v>
      </c>
      <c r="G31" s="11"/>
      <c r="H31" s="18"/>
      <c r="I31" s="11"/>
    </row>
    <row r="32" spans="1:9">
      <c r="A32" s="12" t="s">
        <v>22</v>
      </c>
      <c r="B32" s="12" t="s">
        <v>45</v>
      </c>
      <c r="C32" s="25" t="s">
        <v>46</v>
      </c>
      <c r="D32" s="24">
        <v>3992.9639999999999</v>
      </c>
      <c r="E32" s="24">
        <v>4771.8040000000001</v>
      </c>
      <c r="F32" s="24">
        <v>62899.103999999999</v>
      </c>
      <c r="G32" s="11"/>
      <c r="H32" s="18"/>
      <c r="I32" s="11"/>
    </row>
    <row r="33" spans="1:10">
      <c r="A33" s="15" t="s">
        <v>24</v>
      </c>
      <c r="B33" s="15" t="s">
        <v>34</v>
      </c>
      <c r="C33" s="30" t="s">
        <v>47</v>
      </c>
      <c r="D33" s="28">
        <f>D34+D35+D36</f>
        <v>38228.798999999999</v>
      </c>
      <c r="E33" s="28">
        <f>E34+E35+E36</f>
        <v>12468.241999999998</v>
      </c>
      <c r="F33" s="28">
        <f>F34+F35+F36</f>
        <v>4732.9120000000003</v>
      </c>
      <c r="G33" s="11"/>
      <c r="H33" s="18"/>
      <c r="I33" s="11"/>
    </row>
    <row r="34" spans="1:10">
      <c r="A34" s="12" t="s">
        <v>24</v>
      </c>
      <c r="B34" s="12" t="s">
        <v>16</v>
      </c>
      <c r="C34" s="19" t="s">
        <v>48</v>
      </c>
      <c r="D34" s="20">
        <v>615.83199999999999</v>
      </c>
      <c r="E34" s="20">
        <v>615.61199999999997</v>
      </c>
      <c r="F34" s="20">
        <v>615.61199999999997</v>
      </c>
      <c r="G34" s="11"/>
      <c r="H34" s="18"/>
      <c r="I34" s="11"/>
    </row>
    <row r="35" spans="1:10">
      <c r="A35" s="12" t="s">
        <v>24</v>
      </c>
      <c r="B35" s="12" t="s">
        <v>18</v>
      </c>
      <c r="C35" s="19" t="s">
        <v>49</v>
      </c>
      <c r="D35" s="24">
        <v>34785.366999999998</v>
      </c>
      <c r="E35" s="24">
        <v>7735.33</v>
      </c>
      <c r="F35" s="24">
        <v>0</v>
      </c>
      <c r="G35" s="11"/>
      <c r="H35" s="18"/>
      <c r="I35" s="11"/>
    </row>
    <row r="36" spans="1:10">
      <c r="A36" s="12" t="s">
        <v>24</v>
      </c>
      <c r="B36" s="12" t="s">
        <v>20</v>
      </c>
      <c r="C36" s="19" t="s">
        <v>50</v>
      </c>
      <c r="D36" s="24">
        <v>2827.6</v>
      </c>
      <c r="E36" s="24">
        <v>4117.3</v>
      </c>
      <c r="F36" s="24">
        <v>4117.3</v>
      </c>
      <c r="G36" s="11"/>
      <c r="H36" s="18"/>
      <c r="I36" s="11"/>
    </row>
    <row r="37" spans="1:10">
      <c r="A37" s="31" t="s">
        <v>28</v>
      </c>
      <c r="B37" s="31" t="s">
        <v>34</v>
      </c>
      <c r="C37" s="16" t="s">
        <v>51</v>
      </c>
      <c r="D37" s="28">
        <f>D38+D39+D42+D43+D41+D40</f>
        <v>1813778.041</v>
      </c>
      <c r="E37" s="28">
        <f>E38+E39+E42+E43+E41+E40</f>
        <v>1356918.68</v>
      </c>
      <c r="F37" s="28">
        <f>F38+F39+F42+F43+F41+F40</f>
        <v>1367885.4739999999</v>
      </c>
      <c r="G37" s="32"/>
      <c r="H37" s="32"/>
      <c r="I37" s="32"/>
    </row>
    <row r="38" spans="1:10">
      <c r="A38" s="12" t="s">
        <v>28</v>
      </c>
      <c r="B38" s="12" t="s">
        <v>16</v>
      </c>
      <c r="C38" s="25" t="s">
        <v>52</v>
      </c>
      <c r="D38" s="24">
        <v>617063.94900000002</v>
      </c>
      <c r="E38" s="24">
        <v>519668.48200000002</v>
      </c>
      <c r="F38" s="24">
        <v>523994.53200000001</v>
      </c>
      <c r="G38" s="11"/>
      <c r="H38" s="18"/>
      <c r="I38" s="11"/>
    </row>
    <row r="39" spans="1:10">
      <c r="A39" s="12" t="s">
        <v>28</v>
      </c>
      <c r="B39" s="12" t="s">
        <v>18</v>
      </c>
      <c r="C39" s="25" t="s">
        <v>53</v>
      </c>
      <c r="D39" s="24">
        <v>996920.39500000002</v>
      </c>
      <c r="E39" s="24">
        <v>663970.34400000004</v>
      </c>
      <c r="F39" s="20">
        <v>670603.88800000004</v>
      </c>
      <c r="G39" s="11"/>
      <c r="H39" s="18"/>
      <c r="I39" s="11"/>
    </row>
    <row r="40" spans="1:10">
      <c r="A40" s="12" t="s">
        <v>28</v>
      </c>
      <c r="B40" s="12" t="s">
        <v>20</v>
      </c>
      <c r="C40" s="25" t="s">
        <v>54</v>
      </c>
      <c r="D40" s="24">
        <v>159265.53099999999</v>
      </c>
      <c r="E40" s="24">
        <v>141916.19699999999</v>
      </c>
      <c r="F40" s="20">
        <v>141916.19699999999</v>
      </c>
      <c r="G40" s="11"/>
      <c r="H40" s="18"/>
      <c r="I40" s="11"/>
    </row>
    <row r="41" spans="1:10" ht="24">
      <c r="A41" s="12" t="s">
        <v>28</v>
      </c>
      <c r="B41" s="12" t="s">
        <v>24</v>
      </c>
      <c r="C41" s="19" t="s">
        <v>55</v>
      </c>
      <c r="D41" s="24">
        <v>312.26100000000002</v>
      </c>
      <c r="E41" s="24">
        <v>505.22199999999998</v>
      </c>
      <c r="F41" s="20">
        <v>505.22199999999998</v>
      </c>
      <c r="G41" s="11"/>
      <c r="H41" s="18"/>
      <c r="I41" s="32"/>
      <c r="J41" s="33"/>
    </row>
    <row r="42" spans="1:10">
      <c r="A42" s="12" t="s">
        <v>28</v>
      </c>
      <c r="B42" s="12" t="s">
        <v>28</v>
      </c>
      <c r="C42" s="25" t="s">
        <v>56</v>
      </c>
      <c r="D42" s="24">
        <v>8607.6689999999999</v>
      </c>
      <c r="E42" s="24">
        <v>5162.5519999999997</v>
      </c>
      <c r="F42" s="24">
        <v>5162.5519999999997</v>
      </c>
      <c r="G42" s="11"/>
      <c r="H42" s="18"/>
      <c r="I42" s="11"/>
    </row>
    <row r="43" spans="1:10">
      <c r="A43" s="12" t="s">
        <v>28</v>
      </c>
      <c r="B43" s="12" t="s">
        <v>43</v>
      </c>
      <c r="C43" s="25" t="s">
        <v>57</v>
      </c>
      <c r="D43" s="24">
        <v>31608.236000000001</v>
      </c>
      <c r="E43" s="24">
        <v>25695.883000000002</v>
      </c>
      <c r="F43" s="24">
        <v>25703.082999999999</v>
      </c>
      <c r="G43" s="11"/>
      <c r="H43" s="18"/>
      <c r="I43" s="11"/>
    </row>
    <row r="44" spans="1:10">
      <c r="A44" s="31" t="s">
        <v>41</v>
      </c>
      <c r="B44" s="31" t="s">
        <v>34</v>
      </c>
      <c r="C44" s="16" t="s">
        <v>58</v>
      </c>
      <c r="D44" s="28">
        <f>D45+D46</f>
        <v>103276.592</v>
      </c>
      <c r="E44" s="28">
        <f t="shared" ref="E44:F44" si="2">E45+E46</f>
        <v>72952.2</v>
      </c>
      <c r="F44" s="28">
        <f t="shared" si="2"/>
        <v>72952.2</v>
      </c>
      <c r="G44" s="11"/>
      <c r="H44" s="18"/>
      <c r="I44" s="11"/>
    </row>
    <row r="45" spans="1:10">
      <c r="A45" s="12" t="s">
        <v>41</v>
      </c>
      <c r="B45" s="12" t="s">
        <v>16</v>
      </c>
      <c r="C45" s="25" t="s">
        <v>59</v>
      </c>
      <c r="D45" s="24">
        <v>103274.89200000001</v>
      </c>
      <c r="E45" s="24">
        <v>72952.2</v>
      </c>
      <c r="F45" s="20">
        <v>72952.2</v>
      </c>
      <c r="G45" s="11"/>
      <c r="H45" s="18"/>
      <c r="I45" s="11"/>
    </row>
    <row r="46" spans="1:10">
      <c r="A46" s="12" t="s">
        <v>41</v>
      </c>
      <c r="B46" s="12" t="s">
        <v>22</v>
      </c>
      <c r="C46" s="19" t="s">
        <v>60</v>
      </c>
      <c r="D46" s="24">
        <v>1.7</v>
      </c>
      <c r="E46" s="24"/>
      <c r="F46" s="20"/>
      <c r="G46" s="11"/>
      <c r="H46" s="18"/>
      <c r="I46" s="11"/>
    </row>
    <row r="47" spans="1:10">
      <c r="A47" s="15">
        <v>10</v>
      </c>
      <c r="B47" s="15" t="s">
        <v>34</v>
      </c>
      <c r="C47" s="16" t="s">
        <v>61</v>
      </c>
      <c r="D47" s="28">
        <f>SUM(D48:D50)+D51</f>
        <v>71208.757999999987</v>
      </c>
      <c r="E47" s="28">
        <f>SUM(E48:E50)+E51</f>
        <v>41481.324999999997</v>
      </c>
      <c r="F47" s="28">
        <f>SUM(F48:F50)+F51</f>
        <v>36906.524999999994</v>
      </c>
      <c r="G47" s="11"/>
      <c r="H47" s="18"/>
      <c r="I47" s="11"/>
    </row>
    <row r="48" spans="1:10">
      <c r="A48" s="12">
        <v>10</v>
      </c>
      <c r="B48" s="12" t="s">
        <v>16</v>
      </c>
      <c r="C48" s="25" t="s">
        <v>62</v>
      </c>
      <c r="D48" s="24">
        <v>3512.36</v>
      </c>
      <c r="E48" s="24">
        <v>2016.36</v>
      </c>
      <c r="F48" s="24">
        <v>2016.36</v>
      </c>
      <c r="G48" s="11"/>
      <c r="H48" s="18"/>
      <c r="I48" s="11"/>
    </row>
    <row r="49" spans="1:9">
      <c r="A49" s="12">
        <v>10</v>
      </c>
      <c r="B49" s="12" t="s">
        <v>20</v>
      </c>
      <c r="C49" s="25" t="s">
        <v>63</v>
      </c>
      <c r="D49" s="24">
        <v>9282</v>
      </c>
      <c r="E49" s="24">
        <v>9162</v>
      </c>
      <c r="F49" s="24">
        <v>9162</v>
      </c>
      <c r="G49" s="11"/>
      <c r="H49" s="18"/>
      <c r="I49" s="11"/>
    </row>
    <row r="50" spans="1:9">
      <c r="A50" s="12" t="s">
        <v>37</v>
      </c>
      <c r="B50" s="12" t="s">
        <v>22</v>
      </c>
      <c r="C50" s="25" t="s">
        <v>64</v>
      </c>
      <c r="D50" s="20">
        <v>55929.896000000001</v>
      </c>
      <c r="E50" s="24">
        <v>29877.048999999999</v>
      </c>
      <c r="F50" s="24">
        <v>25302.249</v>
      </c>
      <c r="G50" s="11"/>
      <c r="H50" s="18"/>
      <c r="I50" s="11"/>
    </row>
    <row r="51" spans="1:9">
      <c r="A51" s="12" t="s">
        <v>37</v>
      </c>
      <c r="B51" s="12" t="s">
        <v>26</v>
      </c>
      <c r="C51" s="19" t="s">
        <v>65</v>
      </c>
      <c r="D51" s="24">
        <v>2484.502</v>
      </c>
      <c r="E51" s="24">
        <v>425.916</v>
      </c>
      <c r="F51" s="24">
        <v>425.916</v>
      </c>
      <c r="G51" s="11"/>
      <c r="H51" s="18"/>
      <c r="I51" s="11"/>
    </row>
    <row r="52" spans="1:9">
      <c r="A52" s="15" t="s">
        <v>30</v>
      </c>
      <c r="B52" s="15" t="s">
        <v>34</v>
      </c>
      <c r="C52" s="16" t="s">
        <v>66</v>
      </c>
      <c r="D52" s="28">
        <f>D53+D54</f>
        <v>7960.598</v>
      </c>
      <c r="E52" s="28">
        <f>E53+E54</f>
        <v>7060.6059999999998</v>
      </c>
      <c r="F52" s="28">
        <f>F53+F54</f>
        <v>7060.6059999999998</v>
      </c>
      <c r="G52" s="11"/>
      <c r="H52" s="18"/>
      <c r="I52" s="11"/>
    </row>
    <row r="53" spans="1:9">
      <c r="A53" s="12" t="s">
        <v>30</v>
      </c>
      <c r="B53" s="12" t="s">
        <v>18</v>
      </c>
      <c r="C53" s="25" t="s">
        <v>67</v>
      </c>
      <c r="D53" s="20">
        <v>4334.3860000000004</v>
      </c>
      <c r="E53" s="24">
        <v>4334.3860000000004</v>
      </c>
      <c r="F53" s="24">
        <v>4334.3860000000004</v>
      </c>
      <c r="G53" s="11"/>
      <c r="H53" s="18"/>
      <c r="I53" s="11"/>
    </row>
    <row r="54" spans="1:9">
      <c r="A54" s="12" t="s">
        <v>30</v>
      </c>
      <c r="B54" s="12" t="s">
        <v>20</v>
      </c>
      <c r="C54" s="25" t="s">
        <v>68</v>
      </c>
      <c r="D54" s="24">
        <v>3626.212</v>
      </c>
      <c r="E54" s="24">
        <v>2726.22</v>
      </c>
      <c r="F54" s="24">
        <v>2726.22</v>
      </c>
      <c r="G54" s="11"/>
      <c r="H54" s="18"/>
      <c r="I54" s="11"/>
    </row>
    <row r="55" spans="1:9">
      <c r="A55" s="15" t="s">
        <v>45</v>
      </c>
      <c r="B55" s="15" t="s">
        <v>34</v>
      </c>
      <c r="C55" s="16" t="s">
        <v>69</v>
      </c>
      <c r="D55" s="34">
        <f>D56</f>
        <v>2988.0590000000002</v>
      </c>
      <c r="E55" s="34">
        <f>E56</f>
        <v>2054.5709999999999</v>
      </c>
      <c r="F55" s="34">
        <f>F56</f>
        <v>2054.5709999999999</v>
      </c>
      <c r="G55" s="11"/>
      <c r="H55" s="18"/>
      <c r="I55" s="11"/>
    </row>
    <row r="56" spans="1:9">
      <c r="A56" s="12" t="s">
        <v>45</v>
      </c>
      <c r="B56" s="12" t="s">
        <v>22</v>
      </c>
      <c r="C56" s="25" t="s">
        <v>70</v>
      </c>
      <c r="D56" s="20">
        <v>2988.0590000000002</v>
      </c>
      <c r="E56" s="20">
        <v>2054.5709999999999</v>
      </c>
      <c r="F56" s="20">
        <v>2054.5709999999999</v>
      </c>
      <c r="G56" s="11"/>
      <c r="H56" s="18"/>
      <c r="I56" s="11"/>
    </row>
    <row r="57" spans="1:9" ht="27" customHeight="1">
      <c r="A57" s="15" t="s">
        <v>71</v>
      </c>
      <c r="B57" s="15" t="s">
        <v>34</v>
      </c>
      <c r="C57" s="30" t="s">
        <v>72</v>
      </c>
      <c r="D57" s="17">
        <f>D58</f>
        <v>6000</v>
      </c>
      <c r="E57" s="17">
        <f>E58</f>
        <v>10</v>
      </c>
      <c r="F57" s="17">
        <f>F58</f>
        <v>0</v>
      </c>
      <c r="G57" s="11"/>
      <c r="H57" s="18"/>
      <c r="I57" s="11"/>
    </row>
    <row r="58" spans="1:9" ht="13.5" thickBot="1">
      <c r="A58" s="35" t="s">
        <v>71</v>
      </c>
      <c r="B58" s="35" t="s">
        <v>20</v>
      </c>
      <c r="C58" s="23" t="s">
        <v>73</v>
      </c>
      <c r="D58" s="36">
        <v>6000</v>
      </c>
      <c r="E58" s="36">
        <v>10</v>
      </c>
      <c r="F58" s="36">
        <v>0</v>
      </c>
      <c r="G58" s="11"/>
      <c r="H58" s="18"/>
      <c r="I58" s="11"/>
    </row>
    <row r="59" spans="1:9" ht="13.5" thickBot="1">
      <c r="A59" s="37"/>
      <c r="B59" s="38"/>
      <c r="C59" s="39" t="s">
        <v>74</v>
      </c>
      <c r="D59" s="40">
        <f>D16+D25+D28+D33+D37+D44+D47+D52+D55+D57</f>
        <v>2425010.5109999999</v>
      </c>
      <c r="E59" s="40">
        <f t="shared" ref="E59:F59" si="3">E16+E25+E28+E33+E37+E44+E47+E52+E55+E57</f>
        <v>1816935.5239999997</v>
      </c>
      <c r="F59" s="40">
        <f t="shared" si="3"/>
        <v>1878286.5589999997</v>
      </c>
      <c r="G59" s="41"/>
      <c r="H59" s="41"/>
      <c r="I59" s="11"/>
    </row>
    <row r="60" spans="1:9">
      <c r="D60" s="42"/>
      <c r="E60" s="42"/>
      <c r="F60" s="42"/>
      <c r="G60" s="43"/>
      <c r="H60" s="11"/>
      <c r="I60" s="11"/>
    </row>
    <row r="61" spans="1:9">
      <c r="D61" s="44"/>
      <c r="E61" s="44"/>
      <c r="F61" s="44"/>
      <c r="G61" s="11"/>
      <c r="H61" s="11"/>
      <c r="I61" s="11"/>
    </row>
    <row r="62" spans="1:9">
      <c r="D62" s="45"/>
      <c r="E62" s="45"/>
      <c r="F62" s="45"/>
      <c r="G62" s="11"/>
      <c r="H62" s="11"/>
      <c r="I62" s="11"/>
    </row>
    <row r="63" spans="1:9">
      <c r="D63" s="46"/>
      <c r="G63" s="11"/>
      <c r="H63" s="11"/>
      <c r="I63" s="11"/>
    </row>
  </sheetData>
  <sheetProtection selectLockedCells="1" selectUnlockedCells="1"/>
  <mergeCells count="1">
    <mergeCell ref="B13:E13"/>
  </mergeCells>
  <pageMargins left="0.57999999999999996" right="0.15748031496062992" top="0.39370078740157483" bottom="0.19685039370078741" header="0.51181102362204722" footer="0.19685039370078741"/>
  <pageSetup paperSize="9" scale="87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РПР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2023-12-21T07:33:05Z</dcterms:created>
  <dcterms:modified xsi:type="dcterms:W3CDTF">2023-12-21T07:37:57Z</dcterms:modified>
</cp:coreProperties>
</file>